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F2BC3D01-27D6-4821-B5FD-F5515708198A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struzioni" sheetId="1" r:id="rId1"/>
    <sheet name="Presenze cantiere" sheetId="2" r:id="rId2"/>
    <sheet name="Legenda e festività" sheetId="3" r:id="rId3"/>
  </sheets>
  <definedNames>
    <definedName name="AbsenceCodes">'Legenda e festività'!$A$5:$A$11</definedName>
    <definedName name="AbsenceNames">'Legenda e festività'!$B$5:$B$11</definedName>
    <definedName name="_xlnm.Print_Area" localSheetId="0">Istruzioni!$A$1:$C$17</definedName>
    <definedName name="_xlnm.Print_Area" localSheetId="2">'Legenda e festività'!$A$1:$D$45</definedName>
    <definedName name="_xlnm.Print_Area" localSheetId="1">'Presenze cantiere'!$A$1:$M$77</definedName>
    <definedName name="Holidays">'Legenda e festività'!$A$16:$A$45</definedName>
    <definedName name="Sites">'Presenze cantiere'!$A$54:$A$61</definedName>
    <definedName name="_xlnm.Print_Titles" localSheetId="1">'Presenze cantiere'!$9:$9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G27" i="2" l="1"/>
  <c r="B27" i="2"/>
  <c r="A18" i="3"/>
  <c r="A23" i="3"/>
  <c r="A24" i="3"/>
  <c r="A25" i="3"/>
  <c r="A28" i="3"/>
  <c r="A27" i="3"/>
  <c r="A22" i="3"/>
  <c r="A17" i="3"/>
  <c r="A26" i="3"/>
  <c r="A16" i="3"/>
  <c r="A19" i="3"/>
  <c r="A20" i="3"/>
  <c r="A21" i="3"/>
  <c r="J49" i="2"/>
  <c r="H49" i="2"/>
  <c r="K49" i="2"/>
  <c r="I49" i="2"/>
  <c r="J48" i="2"/>
  <c r="H48" i="2"/>
  <c r="I48" i="2"/>
  <c r="K48" i="2"/>
  <c r="K47" i="2"/>
  <c r="I47" i="2"/>
  <c r="J47" i="2"/>
  <c r="H47" i="2"/>
  <c r="H46" i="2"/>
  <c r="I46" i="2"/>
  <c r="K46" i="2"/>
  <c r="J46" i="2"/>
  <c r="J45" i="2"/>
  <c r="K45" i="2"/>
  <c r="H45" i="2"/>
  <c r="I45" i="2"/>
  <c r="I44" i="2"/>
  <c r="H44" i="2"/>
  <c r="K44" i="2"/>
  <c r="J44" i="2"/>
  <c r="H43" i="2"/>
  <c r="J43" i="2"/>
  <c r="I43" i="2"/>
  <c r="K43" i="2"/>
  <c r="K42" i="2"/>
  <c r="J42" i="2"/>
  <c r="H42" i="2"/>
  <c r="I42" i="2"/>
  <c r="G40" i="2"/>
  <c r="B40" i="2"/>
  <c r="B39" i="2"/>
  <c r="G39" i="2"/>
  <c r="G38" i="2"/>
  <c r="B38" i="2"/>
  <c r="G37" i="2"/>
  <c r="D71" i="2" s="1"/>
  <c r="B37" i="2"/>
  <c r="B36" i="2"/>
  <c r="G36" i="2"/>
  <c r="B35" i="2"/>
  <c r="G35" i="2"/>
  <c r="G34" i="2"/>
  <c r="B34" i="2"/>
  <c r="G33" i="2"/>
  <c r="B33" i="2"/>
  <c r="G32" i="2"/>
  <c r="B32" i="2"/>
  <c r="G31" i="2"/>
  <c r="B31" i="2"/>
  <c r="G30" i="2"/>
  <c r="B30" i="2"/>
  <c r="G29" i="2"/>
  <c r="B29" i="2"/>
  <c r="G28" i="2"/>
  <c r="B28" i="2"/>
  <c r="B26" i="2"/>
  <c r="G26" i="2"/>
  <c r="B25" i="2"/>
  <c r="G25" i="2"/>
  <c r="B24" i="2"/>
  <c r="G24" i="2"/>
  <c r="G23" i="2"/>
  <c r="B23" i="2"/>
  <c r="G22" i="2"/>
  <c r="B22" i="2"/>
  <c r="G21" i="2"/>
  <c r="B21" i="2"/>
  <c r="G20" i="2"/>
  <c r="B20" i="2"/>
  <c r="G19" i="2"/>
  <c r="B19" i="2"/>
  <c r="B18" i="2"/>
  <c r="G18" i="2"/>
  <c r="B17" i="2"/>
  <c r="G17" i="2"/>
  <c r="B16" i="2"/>
  <c r="G16" i="2"/>
  <c r="B15" i="2"/>
  <c r="G15" i="2"/>
  <c r="B14" i="2"/>
  <c r="G14" i="2"/>
  <c r="G13" i="2"/>
  <c r="B13" i="2"/>
  <c r="G12" i="2"/>
  <c r="B12" i="2"/>
  <c r="G11" i="2"/>
  <c r="B11" i="2"/>
  <c r="G10" i="2"/>
  <c r="B10" i="2"/>
  <c r="L72" i="2" l="1"/>
  <c r="I27" i="2"/>
  <c r="K27" i="2"/>
  <c r="J27" i="2"/>
  <c r="H27" i="2"/>
  <c r="I40" i="2"/>
  <c r="J40" i="2"/>
  <c r="K40" i="2"/>
  <c r="H40" i="2"/>
  <c r="J39" i="2"/>
  <c r="H39" i="2"/>
  <c r="I39" i="2"/>
  <c r="K39" i="2"/>
  <c r="H38" i="2"/>
  <c r="I38" i="2"/>
  <c r="J38" i="2"/>
  <c r="K38" i="2"/>
  <c r="H37" i="2"/>
  <c r="I37" i="2"/>
  <c r="J37" i="2"/>
  <c r="K37" i="2"/>
  <c r="J36" i="2"/>
  <c r="H36" i="2"/>
  <c r="I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6" i="2"/>
  <c r="I26" i="2"/>
  <c r="J26" i="2"/>
  <c r="K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H20" i="2"/>
  <c r="I20" i="2"/>
  <c r="J20" i="2"/>
  <c r="K20" i="2"/>
  <c r="H19" i="2"/>
  <c r="I19" i="2"/>
  <c r="J19" i="2"/>
  <c r="K19" i="2"/>
  <c r="H18" i="2"/>
  <c r="I18" i="2"/>
  <c r="J18" i="2"/>
  <c r="K18" i="2"/>
  <c r="H17" i="2"/>
  <c r="I17" i="2"/>
  <c r="J17" i="2"/>
  <c r="K17" i="2"/>
  <c r="H16" i="2"/>
  <c r="I16" i="2"/>
  <c r="J16" i="2"/>
  <c r="K16" i="2"/>
  <c r="H15" i="2"/>
  <c r="I15" i="2"/>
  <c r="J15" i="2"/>
  <c r="K15" i="2"/>
  <c r="H14" i="2"/>
  <c r="I14" i="2"/>
  <c r="J14" i="2"/>
  <c r="K14" i="2"/>
  <c r="H13" i="2"/>
  <c r="I13" i="2"/>
  <c r="J13" i="2"/>
  <c r="K13" i="2"/>
  <c r="H12" i="2"/>
  <c r="I12" i="2"/>
  <c r="J12" i="2"/>
  <c r="K12" i="2"/>
  <c r="H11" i="2"/>
  <c r="I11" i="2"/>
  <c r="J11" i="2"/>
  <c r="K11" i="2"/>
  <c r="H10" i="2"/>
  <c r="I10" i="2"/>
  <c r="J10" i="2"/>
  <c r="K10" i="2"/>
  <c r="G50" i="2"/>
  <c r="H62" i="2"/>
  <c r="H50" i="2" l="1"/>
  <c r="D66" i="2" s="1"/>
  <c r="I62" i="2"/>
  <c r="I50" i="2"/>
  <c r="D67" i="2" s="1"/>
  <c r="J62" i="2"/>
  <c r="J50" i="2"/>
  <c r="D68" i="2" s="1"/>
  <c r="K62" i="2"/>
  <c r="L62" i="2"/>
  <c r="K50" i="2"/>
  <c r="D69" i="2" s="1"/>
  <c r="M56" i="2"/>
  <c r="M59" i="2"/>
  <c r="M61" i="2"/>
  <c r="M62" i="2"/>
  <c r="D65" i="2"/>
  <c r="D70" i="2"/>
  <c r="M55" i="2"/>
  <c r="M58" i="2"/>
  <c r="M54" i="2"/>
  <c r="M57" i="2"/>
  <c r="M60" i="2"/>
</calcChain>
</file>

<file path=xl/sharedStrings.xml><?xml version="1.0" encoding="utf-8"?>
<sst xmlns="http://schemas.openxmlformats.org/spreadsheetml/2006/main" count="125" uniqueCount="115">
  <si>
    <t>Foglio presenze cantiere edile</t>
  </si>
  <si>
    <t>Modello gratuito di NoBadge  ·  celle viola chiaro = da compilare  ·  celle grigie = calcolate, non sovrascriverle</t>
  </si>
  <si>
    <t>Dipendente</t>
  </si>
  <si>
    <t>Mese (1-12)</t>
  </si>
  <si>
    <t>Anno</t>
  </si>
  <si>
    <t>Mansione / reparto</t>
  </si>
  <si>
    <t>Ore ordinarie al giorno</t>
  </si>
  <si>
    <t>Tariffa oraria (facoltativa)</t>
  </si>
  <si>
    <t>Fascia notturna dalle</t>
  </si>
  <si>
    <t>alle</t>
  </si>
  <si>
    <t>Maggiorazione straordinario (facolt.)</t>
  </si>
  <si>
    <t>Maggiorazione festivo (facolt.)</t>
  </si>
  <si>
    <t>Maggiorazione notturno (facolt.)</t>
  </si>
  <si>
    <t>Data</t>
  </si>
  <si>
    <t>Giorno</t>
  </si>
  <si>
    <t>Cantiere</t>
  </si>
  <si>
    <t>Entrata</t>
  </si>
  <si>
    <t>Uscita</t>
  </si>
  <si>
    <t>Pausa
(min)</t>
  </si>
  <si>
    <t>Ore
lavorate</t>
  </si>
  <si>
    <t>Ordinarie</t>
  </si>
  <si>
    <t>Straordinario</t>
  </si>
  <si>
    <t>Festive</t>
  </si>
  <si>
    <t>Notturne</t>
  </si>
  <si>
    <t>Assenza</t>
  </si>
  <si>
    <t>Note</t>
  </si>
  <si>
    <t>Righe aggiuntive: stesso giorno su un secondo cantiere (scrivi la data a mano)</t>
  </si>
  <si>
    <t>Totale mese</t>
  </si>
  <si>
    <t>Cantieri / commesse del mese  ·  Ore per cantiere</t>
  </si>
  <si>
    <t>Codice</t>
  </si>
  <si>
    <t>Cantiere / commessa</t>
  </si>
  <si>
    <t>Indirizzo / località</t>
  </si>
  <si>
    <t>Committente</t>
  </si>
  <si>
    <t>% del mese</t>
  </si>
  <si>
    <t>C1</t>
  </si>
  <si>
    <t>C2</t>
  </si>
  <si>
    <t>C3</t>
  </si>
  <si>
    <t>C4</t>
  </si>
  <si>
    <t>C5</t>
  </si>
  <si>
    <t>C6</t>
  </si>
  <si>
    <t>C7</t>
  </si>
  <si>
    <t>C8</t>
  </si>
  <si>
    <t>Senza codice cantiere</t>
  </si>
  <si>
    <t>Riepilogo del mese</t>
  </si>
  <si>
    <t>Assenze (giorni)</t>
  </si>
  <si>
    <t>Ore lavorate</t>
  </si>
  <si>
    <t>Ore ordinarie</t>
  </si>
  <si>
    <t>Ore festive</t>
  </si>
  <si>
    <t>Ore notturne</t>
  </si>
  <si>
    <t>Ore in decimali</t>
  </si>
  <si>
    <t>Giorni lavorati</t>
  </si>
  <si>
    <t>Costo (facoltativo)</t>
  </si>
  <si>
    <t>Festività nel periodo</t>
  </si>
  <si>
    <t>Dipendente e datore di lavoro confermano che le ore riportate corrispondono a quelle effettivamente lavorate.</t>
  </si>
  <si>
    <t>Firma del dipendente: ______________________________</t>
  </si>
  <si>
    <t>Firma del capocantiere / datore di lavoro: ______________________________</t>
  </si>
  <si>
    <t>Data: ____ / ____ / ________</t>
  </si>
  <si>
    <t>Vuoi smettere di compilare a mano? NoBadge registra le timbrature con GPS o QR code dallo smartphone ed esporta il mese in Excel. 5,04 € per utente attivo al mese, prova gratis 15 giorni: nobadge.it</t>
  </si>
  <si>
    <t>Come si usa</t>
  </si>
  <si>
    <t>1. Mese e cantieri</t>
  </si>
  <si>
    <t>Scrivi dipendente, mese e anno. Nella tabella "Cantieri del mese" dai un nome ai codici C1-C8 (cantiere, indirizzo, committente).</t>
  </si>
  <si>
    <t>2. Ore del giorno</t>
  </si>
  <si>
    <t>Per ogni giorno scegli il codice del cantiere, poi entrata, uscita (formato 08:30) e pausa in minuti. Le ore si dividono da sole in ordinarie, straordinario e festive.</t>
  </si>
  <si>
    <t>3. Due cantieri nello stesso giorno</t>
  </si>
  <si>
    <t>Usa le righe aggiuntive sotto il giorno 31: scrivi la data a mano e il secondo cantiere. La soglia giornaliera tiene conto di entrambe le righe.</t>
  </si>
  <si>
    <t>4. Festive e notturne</t>
  </si>
  <si>
    <t>Le ore di domenica e dei giorni festivi vanno in "Festive". Le ore nella fascia notturna (es. 22:00-06:00, modificabile) sono contate a parte in "Notturne".</t>
  </si>
  <si>
    <t>5. Maggiorazioni e costo</t>
  </si>
  <si>
    <t>Se vuoi il costo del mese, scrivi tariffa oraria e maggiorazioni previste dal tuo contratto (CCNL): il foglio non contiene percentuali predefinite.</t>
  </si>
  <si>
    <t>Assenze</t>
  </si>
  <si>
    <t>Nella colonna Assenza scegli un codice dal menu (F, P, M, ROL, INF, CP, R). Codici e descrizioni sono nella scheda "Legenda e festività" e si possono modificare.</t>
  </si>
  <si>
    <t>Festività e weekend</t>
  </si>
  <si>
    <t>Sabati e domeniche sono in grigio, le festività in viola. La scheda "Legenda e festività" contiene le festività nazionali italiane calcolate per l'anno (Pasqua compresa): aggiungi il santo patrono del tuo comune.</t>
  </si>
  <si>
    <t>Totali</t>
  </si>
  <si>
    <t>Le ore sono in ore:minuti (anche oltre le 24 ore) e in ore decimali, comode per la busta paga: 7:30 = 7,50.</t>
  </si>
  <si>
    <t>Stampa</t>
  </si>
  <si>
    <t>Il foglio è pronto per la stampa in A4 orizzontale, una pagina in larghezza, con l'intestazione della tabella ripetuta. In fondo ci sono gli spazi per le firme.</t>
  </si>
  <si>
    <t>Celle viola chiaro = da compilare. Celle grigie = calcolate in automatico: non scriverci sopra.</t>
  </si>
  <si>
    <t>Nota</t>
  </si>
  <si>
    <t>In Italia il documento ufficiale delle presenze è il Libro Unico del Lavoro (LUL, art. 39 D.L. 112/2008), tenuto dal datore di lavoro o dal consulente del lavoro. Questo foglio è un supporto interno da cui riportare i dati: non sostituisce il LUL.</t>
  </si>
  <si>
    <t>Legenda e festività</t>
  </si>
  <si>
    <t>Codici di assenza</t>
  </si>
  <si>
    <t>Significato</t>
  </si>
  <si>
    <t>F</t>
  </si>
  <si>
    <t>Ferie</t>
  </si>
  <si>
    <t>Puoi cambiare codici e descrizioni: i menu a tendina e i totali si aggiornano da soli.</t>
  </si>
  <si>
    <t>P</t>
  </si>
  <si>
    <t>Permesso</t>
  </si>
  <si>
    <t>M</t>
  </si>
  <si>
    <t>Malattia</t>
  </si>
  <si>
    <t>ROL</t>
  </si>
  <si>
    <t>Riduzione orario di lavoro</t>
  </si>
  <si>
    <t>INF</t>
  </si>
  <si>
    <t>Infortunio</t>
  </si>
  <si>
    <t>CP</t>
  </si>
  <si>
    <t>Congedo parentale</t>
  </si>
  <si>
    <t>R</t>
  </si>
  <si>
    <t>Riposo</t>
  </si>
  <si>
    <t>Festività</t>
  </si>
  <si>
    <t>Anno delle festività</t>
  </si>
  <si>
    <t>Capodanno</t>
  </si>
  <si>
    <t>Festività nazionali italiane calcolate per l'anno indicato (Pasqua compresa). Nelle righe libere aggiungi il santo patrono del tuo comune o le chiusure aziendali.</t>
  </si>
  <si>
    <t>Epifania</t>
  </si>
  <si>
    <t>Pasqua</t>
  </si>
  <si>
    <t>Lunedì dell'Angelo (Pasquetta)</t>
  </si>
  <si>
    <t>Festa della Liberazione</t>
  </si>
  <si>
    <t>Festa del Lavoro</t>
  </si>
  <si>
    <t>Festa della Repubblica</t>
  </si>
  <si>
    <t>Assunzione (Ferragosto)</t>
  </si>
  <si>
    <t>San Francesco d'Assisi (festa nazionale dal 2026)</t>
  </si>
  <si>
    <t>Ognissanti</t>
  </si>
  <si>
    <t>Immacolata Concezione</t>
  </si>
  <si>
    <t>Natale</t>
  </si>
  <si>
    <t>Santo Stefano</t>
  </si>
  <si>
    <t>Santo patrono del comune (scrivi la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</si>
</sst>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58</v>
      </c>
      <c r="B3" s="23"/>
      <c r="C3" s="23"/>
    </row>
    <row r="4" spans="1:3" ht="36" customHeight="1" x14ac:dyDescent="0.3">
      <c r="B4" s="1" t="s">
        <v>59</v>
      </c>
      <c r="C4" s="2" t="s">
        <v>60</v>
      </c>
    </row>
    <row r="5" spans="1:3" ht="36" customHeight="1" x14ac:dyDescent="0.3">
      <c r="B5" s="1" t="s">
        <v>61</v>
      </c>
      <c r="C5" s="2" t="s">
        <v>62</v>
      </c>
    </row>
    <row r="6" spans="1:3" ht="36" customHeight="1" x14ac:dyDescent="0.3">
      <c r="B6" s="1" t="s">
        <v>63</v>
      </c>
      <c r="C6" s="2" t="s">
        <v>64</v>
      </c>
    </row>
    <row r="7" spans="1:3" ht="36" customHeight="1" x14ac:dyDescent="0.3">
      <c r="B7" s="1" t="s">
        <v>65</v>
      </c>
      <c r="C7" s="2" t="s">
        <v>66</v>
      </c>
    </row>
    <row r="8" spans="1:3" ht="36" customHeight="1" x14ac:dyDescent="0.3">
      <c r="B8" s="1" t="s">
        <v>67</v>
      </c>
      <c r="C8" s="2" t="s">
        <v>68</v>
      </c>
    </row>
    <row r="9" spans="1:3" ht="36" customHeight="1" x14ac:dyDescent="0.3">
      <c r="B9" s="1" t="s">
        <v>69</v>
      </c>
      <c r="C9" s="2" t="s">
        <v>70</v>
      </c>
    </row>
    <row r="10" spans="1:3" ht="36" customHeight="1" x14ac:dyDescent="0.3">
      <c r="B10" s="1" t="s">
        <v>71</v>
      </c>
      <c r="C10" s="2" t="s">
        <v>72</v>
      </c>
    </row>
    <row r="11" spans="1:3" ht="21" customHeight="1" x14ac:dyDescent="0.3">
      <c r="B11" s="1" t="s">
        <v>73</v>
      </c>
      <c r="C11" s="2" t="s">
        <v>74</v>
      </c>
    </row>
    <row r="12" spans="1:3" ht="36" customHeight="1" x14ac:dyDescent="0.3">
      <c r="B12" s="1" t="s">
        <v>75</v>
      </c>
      <c r="C12" s="2" t="s">
        <v>76</v>
      </c>
    </row>
    <row r="14" spans="1:3" ht="22.05" customHeight="1" x14ac:dyDescent="0.3">
      <c r="B14" s="40" t="s">
        <v>77</v>
      </c>
      <c r="C14" s="25"/>
    </row>
    <row r="16" spans="1:3" x14ac:dyDescent="0.3">
      <c r="A16" s="23" t="s">
        <v>78</v>
      </c>
      <c r="B16" s="23"/>
      <c r="C16" s="23"/>
    </row>
    <row r="17" spans="2:3" ht="51" customHeight="1" x14ac:dyDescent="0.3">
      <c r="B17" s="38" t="s">
        <v>79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IF(AND(ISNUMBER($I$4),$I$4&gt;=1,$I$4&lt;=12),CHOOSE($I$4,"Gennaio","Febbraio","Marzo","Aprile","Maggio","Giugno","Luglio","Agosto","Settembre","Ottobre","Novembre","Dicembre")&amp;" "&amp;$L$4,"")</f>
        <v>Novembre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IF(ISNUMBER(A10),CHOOSE(WEEKDAY(A10,2),"Lun","Mar","Mer","Gio","Ven","Sab","Dom"),"")</f>
        <v>Dom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Lun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Mar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Mer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Gio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Ven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Sab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Dom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Lun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Mar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Mer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Gio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Ven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Sab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Dom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Lun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Mar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Mer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Gio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Ven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Sab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Dom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Lun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Mar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Mer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Gio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Ven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Sab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Dom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Lun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IF(ISNUMBER(A42),CHOOSE(WEEKDAY(A42,2),"Lun","Mar","Mer","Gio","Ven","Sab","Dom"),"")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F · Ferie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P · Permesso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21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M · Malattia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47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ROL · Riduzione orario di lavoro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48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INF · Infortunio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49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CP · Congedo parentale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50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R · Riposo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51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52</v>
      </c>
      <c r="I72" s="29"/>
      <c r="J72" s="29"/>
      <c r="K72" s="29"/>
      <c r="L72" s="27">
        <f>SUMPRODUCT(ISNUMBER(A10:A40)*ISNUMBER(MATCH(A10:A40,Holidays,0)))</f>
        <v>1</v>
      </c>
      <c r="M72" s="27"/>
    </row>
    <row r="74" spans="1:13" ht="30" customHeight="1" x14ac:dyDescent="0.3">
      <c r="A74" s="38" t="s">
        <v>53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54</v>
      </c>
      <c r="B76" s="35"/>
      <c r="C76" s="35"/>
      <c r="D76" s="35"/>
      <c r="E76" s="35"/>
      <c r="F76" s="35"/>
      <c r="G76" s="35" t="s">
        <v>55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56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Orario non valido" error="Scrivi l'orario nel formato 08:30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Codice non valido" error="Scegli un codice dall'elenco (vedi scheda Legenda e festività)." sqref="L10:L40 L42:L49" xr:uid="{00000000-0002-0000-0100-000009000000}">
      <formula1>AbsenceCodes</formula1>
    </dataValidation>
    <dataValidation type="list" allowBlank="1" showErrorMessage="1" errorTitle="Codice non valido" error="Scegli un codice dall'elenco (vedi scheda Legenda e festività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80</v>
      </c>
      <c r="B1" s="39"/>
      <c r="C1" s="39"/>
      <c r="D1" s="39"/>
    </row>
    <row r="3" spans="1:4" x14ac:dyDescent="0.3">
      <c r="A3" s="23" t="s">
        <v>81</v>
      </c>
      <c r="B3" s="23"/>
    </row>
    <row r="4" spans="1:4" x14ac:dyDescent="0.3">
      <c r="A4" s="11" t="s">
        <v>29</v>
      </c>
      <c r="B4" s="11" t="s">
        <v>82</v>
      </c>
    </row>
    <row r="5" spans="1:4" x14ac:dyDescent="0.3">
      <c r="A5" s="7" t="s">
        <v>83</v>
      </c>
      <c r="B5" s="4" t="s">
        <v>84</v>
      </c>
      <c r="D5" s="41" t="s">
        <v>85</v>
      </c>
    </row>
    <row r="6" spans="1:4" x14ac:dyDescent="0.3">
      <c r="A6" s="7" t="s">
        <v>86</v>
      </c>
      <c r="B6" s="4" t="s">
        <v>87</v>
      </c>
      <c r="D6" s="41"/>
    </row>
    <row r="7" spans="1:4" x14ac:dyDescent="0.3">
      <c r="A7" s="7" t="s">
        <v>88</v>
      </c>
      <c r="B7" s="4" t="s">
        <v>89</v>
      </c>
      <c r="D7" s="41"/>
    </row>
    <row r="8" spans="1:4" x14ac:dyDescent="0.3">
      <c r="A8" s="7" t="s">
        <v>90</v>
      </c>
      <c r="B8" s="4" t="s">
        <v>91</v>
      </c>
      <c r="D8" s="41"/>
    </row>
    <row r="9" spans="1:4" x14ac:dyDescent="0.3">
      <c r="A9" s="7" t="s">
        <v>92</v>
      </c>
      <c r="B9" s="4" t="s">
        <v>93</v>
      </c>
    </row>
    <row r="10" spans="1:4" x14ac:dyDescent="0.3">
      <c r="A10" s="7" t="s">
        <v>94</v>
      </c>
      <c r="B10" s="4" t="s">
        <v>95</v>
      </c>
    </row>
    <row r="11" spans="1:4" x14ac:dyDescent="0.3">
      <c r="A11" s="7" t="s">
        <v>96</v>
      </c>
      <c r="B11" s="4" t="s">
        <v>97</v>
      </c>
    </row>
    <row r="13" spans="1:4" x14ac:dyDescent="0.3">
      <c r="A13" s="23" t="s">
        <v>98</v>
      </c>
      <c r="B13" s="23"/>
    </row>
    <row r="14" spans="1:4" ht="30" customHeight="1" x14ac:dyDescent="0.3">
      <c r="A14" s="3" t="s">
        <v>99</v>
      </c>
      <c r="B14" s="21">
        <f>'Presenze cantiere'!$L$4</f>
        <v>2026</v>
      </c>
    </row>
    <row r="15" spans="1:4" x14ac:dyDescent="0.3">
      <c r="A15" s="11" t="s">
        <v>13</v>
      </c>
      <c r="B15" s="11" t="s">
        <v>98</v>
      </c>
    </row>
    <row r="16" spans="1:4" x14ac:dyDescent="0.3">
      <c r="A16" s="22">
        <f>DATE($B$14,1,1)</f>
        <v>46023</v>
      </c>
      <c r="B16" s="20" t="s">
        <v>100</v>
      </c>
      <c r="D16" s="41" t="s">
        <v>101</v>
      </c>
    </row>
    <row r="17" spans="1:4" x14ac:dyDescent="0.3">
      <c r="A17" s="22">
        <f>DATE($B$14,1,6)</f>
        <v>46028</v>
      </c>
      <c r="B17" s="20" t="s">
        <v>102</v>
      </c>
      <c r="D17" s="41"/>
    </row>
    <row r="18" spans="1:4" x14ac:dyDescent="0.3">
      <c r="A18" s="22">
        <f>FLOOR(DATE($B$14,5,DAY(MINUTE($B$14/38)/2+56)),7)-34</f>
        <v>46117</v>
      </c>
      <c r="B18" s="20" t="s">
        <v>103</v>
      </c>
      <c r="D18" s="41"/>
    </row>
    <row r="19" spans="1:4" x14ac:dyDescent="0.3">
      <c r="A19" s="22">
        <f>FLOOR(DATE($B$14,5,DAY(MINUTE($B$14/38)/2+56)),7)-34+1</f>
        <v>46118</v>
      </c>
      <c r="B19" s="20" t="s">
        <v>104</v>
      </c>
      <c r="D19" s="41"/>
    </row>
    <row r="20" spans="1:4" x14ac:dyDescent="0.3">
      <c r="A20" s="22">
        <f>DATE($B$14,4,25)</f>
        <v>46137</v>
      </c>
      <c r="B20" s="20" t="s">
        <v>105</v>
      </c>
      <c r="D20" s="41"/>
    </row>
    <row r="21" spans="1:4" x14ac:dyDescent="0.3">
      <c r="A21" s="22">
        <f>DATE($B$14,5,1)</f>
        <v>46143</v>
      </c>
      <c r="B21" s="20" t="s">
        <v>106</v>
      </c>
      <c r="D21" s="41"/>
    </row>
    <row r="22" spans="1:4" x14ac:dyDescent="0.3">
      <c r="A22" s="22">
        <f>DATE($B$14,6,2)</f>
        <v>46175</v>
      </c>
      <c r="B22" s="20" t="s">
        <v>107</v>
      </c>
    </row>
    <row r="23" spans="1:4" x14ac:dyDescent="0.3">
      <c r="A23" s="22">
        <f>DATE($B$14,8,15)</f>
        <v>46249</v>
      </c>
      <c r="B23" s="20" t="s">
        <v>108</v>
      </c>
    </row>
    <row r="24" spans="1:4" x14ac:dyDescent="0.3">
      <c r="A24" s="22">
        <f>IF($B$14&gt;=2026,DATE($B$14,10,4),"")</f>
        <v>46299</v>
      </c>
      <c r="B24" s="20" t="s">
        <v>109</v>
      </c>
    </row>
    <row r="25" spans="1:4" x14ac:dyDescent="0.3">
      <c r="A25" s="22">
        <f>DATE($B$14,11,1)</f>
        <v>46327</v>
      </c>
      <c r="B25" s="20" t="s">
        <v>110</v>
      </c>
    </row>
    <row r="26" spans="1:4" x14ac:dyDescent="0.3">
      <c r="A26" s="22">
        <f>DATE($B$14,12,8)</f>
        <v>46364</v>
      </c>
      <c r="B26" s="20" t="s">
        <v>111</v>
      </c>
    </row>
    <row r="27" spans="1:4" x14ac:dyDescent="0.3">
      <c r="A27" s="22">
        <f>DATE($B$14,12,25)</f>
        <v>46381</v>
      </c>
      <c r="B27" s="20" t="s">
        <v>112</v>
      </c>
    </row>
    <row r="28" spans="1:4" x14ac:dyDescent="0.3">
      <c r="A28" s="22">
        <f>DATE($B$14,12,26)</f>
        <v>46382</v>
      </c>
      <c r="B28" s="20" t="s">
        <v>113</v>
      </c>
    </row>
    <row r="29" spans="1:4" x14ac:dyDescent="0.3">
      <c r="A29" s="15"/>
      <c r="B29" s="4" t="s">
        <v>114</v>
      </c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presenze cantiere edile</dc:title>
  <dc:subject>Foglio presenze cantiere edile</dc:subject>
  <dc:creator>NoBadge</dc:creator>
  <cp:keywords>NoBadge, timesheet, Excel</cp:keywords>
  <dc:description>https://nobadge.it</dc:description>
  <cp:lastModifiedBy>NoBadge</cp:lastModifiedBy>
  <dcterms:created xsi:type="dcterms:W3CDTF">2026-10-22T16:55:20Z</dcterms:created>
  <dcterms:modified xsi:type="dcterms:W3CDTF">2026-10-22T16:55:34Z</dcterms:modified>
</cp:coreProperties>
</file>